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A6241F0B-7F12-4680-B6DA-52E4CED79B83}" xr6:coauthVersionLast="47" xr6:coauthVersionMax="47" xr10:uidLastSave="{00000000-0000-0000-0000-000000000000}"/>
  <bookViews>
    <workbookView xWindow="14295" yWindow="0" windowWidth="14610" windowHeight="15585" tabRatio="605" xr2:uid="{00000000-000D-0000-FFFF-FFFF00000000}"/>
  </bookViews>
  <sheets>
    <sheet name="PRESUPUESTO" sheetId="20" r:id="rId1"/>
  </sheets>
  <externalReferences>
    <externalReference r:id="rId2"/>
  </externalReferences>
  <definedNames>
    <definedName name="__xlfn.BAHTTEXT" hidden="1">#NAME?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PRESUPUESTO!$B$2:$J$78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PRESUPUESTO!$2:$6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0" i="20" l="1"/>
  <c r="H59" i="20"/>
  <c r="H58" i="20"/>
  <c r="H57" i="20"/>
  <c r="H55" i="20"/>
  <c r="I53" i="20" s="1"/>
  <c r="H20" i="20" l="1"/>
  <c r="H75" i="20"/>
  <c r="I74" i="20" s="1"/>
  <c r="H73" i="20"/>
  <c r="H72" i="20"/>
  <c r="H71" i="20"/>
  <c r="H70" i="20"/>
  <c r="H69" i="20"/>
  <c r="H68" i="20"/>
  <c r="H67" i="20"/>
  <c r="H66" i="20"/>
  <c r="H65" i="20"/>
  <c r="H63" i="20"/>
  <c r="H62" i="20"/>
  <c r="H52" i="20"/>
  <c r="I51" i="20" s="1"/>
  <c r="H50" i="20"/>
  <c r="I49" i="20" s="1"/>
  <c r="H48" i="20"/>
  <c r="I47" i="20" s="1"/>
  <c r="H46" i="20"/>
  <c r="H45" i="20"/>
  <c r="I44" i="20" s="1"/>
  <c r="H43" i="20"/>
  <c r="H42" i="20"/>
  <c r="H41" i="20"/>
  <c r="H40" i="20"/>
  <c r="H38" i="20"/>
  <c r="H37" i="20"/>
  <c r="H35" i="20"/>
  <c r="H34" i="20"/>
  <c r="H33" i="20"/>
  <c r="H32" i="20"/>
  <c r="H31" i="20"/>
  <c r="H30" i="20"/>
  <c r="H28" i="20"/>
  <c r="I27" i="20" s="1"/>
  <c r="H26" i="20"/>
  <c r="H25" i="20"/>
  <c r="H23" i="20"/>
  <c r="H22" i="20"/>
  <c r="H19" i="20"/>
  <c r="H18" i="20"/>
  <c r="H17" i="20"/>
  <c r="H15" i="20"/>
  <c r="H14" i="20"/>
  <c r="H13" i="20"/>
  <c r="H12" i="20"/>
  <c r="H11" i="20"/>
  <c r="H9" i="20"/>
  <c r="H8" i="20"/>
  <c r="I7" i="20" l="1"/>
  <c r="I16" i="20"/>
  <c r="I21" i="20"/>
  <c r="I36" i="20"/>
  <c r="I10" i="20"/>
  <c r="I24" i="20"/>
  <c r="I64" i="20"/>
  <c r="I39" i="20"/>
  <c r="I61" i="20"/>
  <c r="I29" i="20"/>
  <c r="C75" i="20"/>
  <c r="C65" i="20"/>
  <c r="C66" i="20" s="1"/>
  <c r="C67" i="20" s="1"/>
  <c r="C68" i="20" s="1"/>
  <c r="C69" i="20" s="1"/>
  <c r="C70" i="20" s="1"/>
  <c r="C71" i="20" s="1"/>
  <c r="C72" i="20" s="1"/>
  <c r="C73" i="20" s="1"/>
  <c r="C62" i="20"/>
  <c r="C63" i="20" s="1"/>
  <c r="C52" i="20"/>
  <c r="C50" i="20"/>
  <c r="C48" i="20"/>
  <c r="C45" i="20"/>
  <c r="C46" i="20" s="1"/>
  <c r="C40" i="20"/>
  <c r="C41" i="20" s="1"/>
  <c r="C42" i="20" s="1"/>
  <c r="C43" i="20" s="1"/>
  <c r="C37" i="20"/>
  <c r="C38" i="20" s="1"/>
  <c r="C30" i="20"/>
  <c r="C31" i="20" s="1"/>
  <c r="C32" i="20" s="1"/>
  <c r="C33" i="20" s="1"/>
  <c r="C34" i="20" s="1"/>
  <c r="C35" i="20" s="1"/>
  <c r="C28" i="20"/>
  <c r="C25" i="20"/>
  <c r="C26" i="20" s="1"/>
  <c r="C22" i="20"/>
  <c r="C23" i="20" s="1"/>
  <c r="C17" i="20"/>
  <c r="C18" i="20" s="1"/>
  <c r="C19" i="20" s="1"/>
  <c r="C11" i="20"/>
  <c r="C12" i="20" s="1"/>
  <c r="C13" i="20" s="1"/>
  <c r="C14" i="20" s="1"/>
  <c r="C15" i="20" s="1"/>
  <c r="C8" i="20"/>
  <c r="C9" i="20" s="1"/>
  <c r="I77" i="20" l="1"/>
</calcChain>
</file>

<file path=xl/sharedStrings.xml><?xml version="1.0" encoding="utf-8"?>
<sst xmlns="http://schemas.openxmlformats.org/spreadsheetml/2006/main" count="134" uniqueCount="89">
  <si>
    <t>PARTIDA</t>
  </si>
  <si>
    <t>DESCRIPCIÓN</t>
  </si>
  <si>
    <t>CANTIDAD</t>
  </si>
  <si>
    <t>PRECIO UNITARIO</t>
  </si>
  <si>
    <t>SUB TOTAL</t>
  </si>
  <si>
    <t>TOTAL</t>
  </si>
  <si>
    <t>PISOS</t>
  </si>
  <si>
    <t xml:space="preserve">ACABADOS </t>
  </si>
  <si>
    <t>U</t>
  </si>
  <si>
    <t>M2</t>
  </si>
  <si>
    <t xml:space="preserve">INSTALACIONES PROVISIONALES </t>
  </si>
  <si>
    <t>DESMONTAJES Y DEMOLICIONES</t>
  </si>
  <si>
    <t>M</t>
  </si>
  <si>
    <t>COSTO TOTAL DEL PROYECTO; INCLUYE COSTO DIRECTO, COSTO INDIRECTO E IVA</t>
  </si>
  <si>
    <t>UNIDAD</t>
  </si>
  <si>
    <t>INSTALACIONES ELÉCTRICAS</t>
  </si>
  <si>
    <t>SG</t>
  </si>
  <si>
    <t>TERRACERÍA</t>
  </si>
  <si>
    <t>Trazo y Nivelación.</t>
  </si>
  <si>
    <t>RELLENOS</t>
  </si>
  <si>
    <t>M3</t>
  </si>
  <si>
    <t>CONCRETO ESTRUCTURAL</t>
  </si>
  <si>
    <t>ESTRUCTURA METÁLICA</t>
  </si>
  <si>
    <t>Sellado con mezcla de mortero los huecos de las ondas de la cubierta sobre pared o solera (cepo).</t>
  </si>
  <si>
    <t>CUBIERTA DE TECHO</t>
  </si>
  <si>
    <t>ALBAÑILERÍA</t>
  </si>
  <si>
    <t xml:space="preserve">Suministro y aplicación de dos manos de pintura látex acrílica de alta calidad (de uso interior y exterior por separado, según se indica en planos), en paredes y cuadrados de puertas y ventanas. Incluye curado y base. </t>
  </si>
  <si>
    <t>CIELO FALSO</t>
  </si>
  <si>
    <t>VENTANAS</t>
  </si>
  <si>
    <t>PUERTAS</t>
  </si>
  <si>
    <t>ROTULACIÓN Y SEÑALÉTICA</t>
  </si>
  <si>
    <t xml:space="preserve">Suministro y aplicación de Repellado con mortero cemento-arena, afinado con pasta cemento-arenilla; incluyendo la superficie de las intervenciones en paredes existentes y cuadrados de puertas y ventanas. </t>
  </si>
  <si>
    <t xml:space="preserve">Excavación en solera de fundación, incluye desalojo. </t>
  </si>
  <si>
    <t>Bodega e instalaciones provisionales y cerco provisional</t>
  </si>
  <si>
    <t>Suministro e Instalación de rótulo provisional</t>
  </si>
  <si>
    <t>Construcción de Base de 7 cm de concreto de 180 kg/cm2, reforzado con electromalla 6”x6” de 10/10 y relleno de suelo cemento de 20:1 de 20 cm de espesor. Ver detalle de planos.</t>
  </si>
  <si>
    <t>Suministro y colocación de aislante termoacústico de 5 mm.</t>
  </si>
  <si>
    <t>Limpieza y descapote del terreno, incluye desalojo.</t>
  </si>
  <si>
    <t>Demolición de pavimento de concreto, incluye desalojo.</t>
  </si>
  <si>
    <t>Demolición de pavimento de concreto tipo acera, incluye desalojo.</t>
  </si>
  <si>
    <t>Elaboración de Solera de fundación SF-1, 40 cm x 25 cm, f´c= 280 kg/cm2, refuerzo 4#4, estribos #2 @20 cm.</t>
  </si>
  <si>
    <t>Elaboración de Mojinete Mo-1, 20 cm x 15 cm, f´c= 280 kg/cm2, refuerzo 1#4+1#3, grapa #2 @15 cm.</t>
  </si>
  <si>
    <t>Suministro y colocación de lámina de techo de aluminio y zinc calibre 24 grado 80.</t>
  </si>
  <si>
    <t>Construcción de rampa de concreto para acceso a consultorio 10 cm de espesor, fc'=180 kg/cm2, refuerzo electromalla 6x6.</t>
  </si>
  <si>
    <t>Suministro e instalación de caja NEMA 3R, con disyuntor THQL  de 30A/2, equipo aire acondicionado</t>
  </si>
  <si>
    <t>Junta de pared con material epóxico (ver planos)</t>
  </si>
  <si>
    <t>Construcción de losa de concreto para paso sobre canaleta existente, acabado tipo acera. Ver detalle de planos.</t>
  </si>
  <si>
    <t>Hechura de remate de canaleta de aguas lluvias, según sección existente.</t>
  </si>
  <si>
    <t xml:space="preserve">Demolición de canaleta de concreto, además de las reparaciones necesarias en los remates de consultorio de nutrición, incluye desalojo. </t>
  </si>
  <si>
    <t>Desmontaje y desalojo de tramo de fascia y su estructura de módulo existente; incluye trabajos de sellado de fascia en remates de consultorio a construir.</t>
  </si>
  <si>
    <t>Suministro y colocación de botaguas de lámina galvanizada calibre 24 en perímetro de cubierta.</t>
  </si>
  <si>
    <t>Suministro e instalación de B.A.LL. de tubería PVC Φ 4" 125 PSI, incluye accesorios, anclajes, pegamentos, prueba de hermeticidad, corte en canaleta existente y sellado con mortero en punto de conexión.</t>
  </si>
  <si>
    <t>Suministro e instalación apagador  sencillo con terminal de conexión a tierra, 15 A, 120/277 V, y carcasa termoplástica resistente al alto Impacto, color marfil, placa de acero Inoxidable , caja rectangular de 4"X2" de hierro galvanizado pesada. Incluye canalización y alambrado a la luminaria.</t>
  </si>
  <si>
    <t>Suministro e instalación de alimentador para equipo de aire acondicionado MINISPLIT,  2- THHN No. 8 (F) + THHN No. 10(T) y canalizado en tubería EMT aluminio de 3/4”.</t>
  </si>
  <si>
    <t>Suministro, instalación y puesta en marcha de sistema de aire acondicionado, tipo mini Split (MS) Tipo Cassette 4V, INVERTER, con capacidad de 18,000 btu/h. Para CONSULTORIO DE NUTRICIÓN.
Incluye: Unidad evaporadora y condensadora, tuberías de refrigeración de cobre de tipo ACR ASTM - B280, válvulas y accesorios soldables, soldadura acero plata al 5% y proceso de soldadura con paso de nitrógeno, aisladas térmicamente en todo su recorrido con aislamiento de espuma elastomérico flexible y liviano de célula cerrada de 3/4", espesor para tuberías de refrigeración, tubería de drenaje de condensado PVC SDR 17 o 26 según diámetro y su conexión a bajante pluvial o descarga final según planos, aisladas térmicamente en todo el recorrido entrecielo con aislamiento elastomérico flexible y liviano célula cerrada de 1/2 pulgada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</si>
  <si>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>Suministro e instalación de tomacorriente doble grado hospitalario,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canalización  y posteriormente el resane de la pared.</t>
  </si>
  <si>
    <t>INSTALACIONES HIDRÁULICAS</t>
  </si>
  <si>
    <t>Tala y desenraízado de árbol existente, incluye desalojo y tramites con instituciones correspondientes (incluyendo aranceles).</t>
  </si>
  <si>
    <r>
      <t>Suministro e instalación de Polín P-1 (2 polines tipo C 4" cal. 14, encajuelados), según detalle en planos y pintura según especificación técnica</t>
    </r>
    <r>
      <rPr>
        <sz val="11"/>
        <rFont val="Arial"/>
        <family val="2"/>
      </rPr>
      <t>. Incluye anclaje a pared.</t>
    </r>
  </si>
  <si>
    <t>Suministro y colocación de canal de lámina galvanizada lisa calibre 24, incluye ganchos de pletina de 1" 1/8" @ 0.50 m y bocatubo de lámina galvanizada para conexión con tubería de PVC para bajada.</t>
  </si>
  <si>
    <t>INSTALACIONES ELECTROMECÁNICAS</t>
  </si>
  <si>
    <t>Suministro e instalación de Sub tablero eléctrico de 6 espacios monofásico de  240v/120v , 2polos, barras 125A, con protecciones THQL:  15A-1P(1), 20A-1P(1), 30A-2P.  Incluye la polarización del tablero con una barra Copperweld 10´x 5/8" y  conductor #4  desde la barra Copperweld  hasta el bus de tierra de tablero, canalizado con EMT de 1/2".</t>
  </si>
  <si>
    <t>Suministro e instalación de alimentador de subtablero de consultorio de nutrición  ST-NUTR, desde tablero GENERAL existente hasta el ST-NUTR, con conductor 2-THHN #6(F)+ 1THHN #6(N)+1THHN #8(T), canalización  de  1", incluye cajas de registro metálica, y soportería de fijación a estructura de techo, abrazadera y accesorios.</t>
  </si>
  <si>
    <t>Suministro e instalación de breaker de 40A-2P en espacios vacíos de  tablero GENERAL existente para el alimentador del subtablero de Nutrición, ST-NUTR.</t>
  </si>
  <si>
    <t>Suministro  e instalación de salida de luz 120v, incluye  canalizado y alambrado de: circuito alimentador, unión entre luminarias e interruptor; incluye apagador.</t>
  </si>
  <si>
    <t>Suministro e instalación de Luminaria panel LED 2'X2', de empotrar en cielo falso, 120V, 40W, 3800LM, 60HZ, 6000K, IP20.</t>
  </si>
  <si>
    <t>Elaboración de Pared de mampostería reforzada de bloque de concreto tipo stretcher de 0.15 m x 0.40 m x 0.20 m, incluye elaboración de soleras intermedias, nervios, cargaderos. Ver detalle de refuerzos verticales y horizontales.</t>
  </si>
  <si>
    <t>Redirección de aguas lluvias de canaleta existente, incluye todos los trabajos necesarios para su correcto funcionamiento.</t>
  </si>
  <si>
    <t>PRESUPUESTO</t>
  </si>
  <si>
    <t xml:space="preserve">  ADECUACIÓN Y REHABILITACIÓN DE INFRAESTRUCTURA PARA CONSULTORIOS DE NUTRICIÓN                                                                                                                                                         QUEZALTEPEQUE  CHALATENANGO -  LOTE 2</t>
  </si>
  <si>
    <t>Remocion de material bajo acera espesor 20cm incluye desalojo</t>
  </si>
  <si>
    <t>Suministro e instalación de Piso de porcelanato de 60 cm x 60 cm, sisa de 3 mm, lleno con porcelana color gris claro, sujeto a aprobación por la supervisión. Incluye zócalo h=7.50 cm del mismo material del piso. Ver detalle de planos.</t>
  </si>
  <si>
    <t>Suministro e instalación de Ventana V-1 (1.00 m x 1.20 m) tipo proyectable de dos cuerpos, de marco de aluminio y vidrio laminado de 6 mm color claro, incluye sistema de apertura hacia el exterior.</t>
  </si>
  <si>
    <t xml:space="preserve">Suministro e instalcion de Puerta P-1 (1.00 m x 2.20 m). Puerta abatible metálica con doble forro de lamina de Ho. 1/16" y contramarco de L1 1/2"x 1 1/2" x 3/16", pintada con dos manos de pintura anticorrosiva y pintura de aceite aplicada con soplete    incluye chapa tipo parche,bisagras alcayate 4" y tope de piso. </t>
  </si>
  <si>
    <t>Suministro e instalación de tablilla de cielo falso PVC de 0.25 m x 6.00 m, espesor de 6.5 mm con resistencia al impacto, a la tracción, inflamabilidad y resistencia a los hongos instalada en perfilería de aluminio tipo pesado, (ángulos, tee, cruceros, omegas, uniones PVC) arriostramiento a base de perfil de aluminio suspendidades de techo o losa, además de la apertura de huecos e instalación de contramarcos de perfilería, para rejillas de aire acondicionado y lámparas eléctricas.</t>
  </si>
  <si>
    <t>ROTULACIÓN</t>
  </si>
  <si>
    <t xml:space="preserve">Suministro y colocación de Rótulo de acrílico base de aluminio, letra de acrilico color negro y pantalla acrilica transparente con chapetones de acero inoxidable ,  para identificación de áreas, incluye elementos de sujeción para su correcta instalación según fabricante. </t>
  </si>
  <si>
    <t>SEÑALES</t>
  </si>
  <si>
    <t xml:space="preserve">Suministro y colocación de Señal RUTA DE EVACUACIÓN. Ver ubicación en planos, incluye elementos de sujeción para su correcta instalación, según fabricante. </t>
  </si>
  <si>
    <t xml:space="preserve">Suministro y colocación de Señal de RIESGO ELÉCTRICO. Ver ubicación en planos, incluye elementos de sujeción para su correcta instalación, según fabricante. </t>
  </si>
  <si>
    <t xml:space="preserve">Suministro y colocación de Señal de SALIDA. Ver ubicación en planos, incluye elementos de sujeción para su correcta instalación, según fabricante. </t>
  </si>
  <si>
    <t xml:space="preserve">Suministro y colocación de Señal de SALIDA DE EMERGENCIA. Ver ubicación en planos, incluye elementos de sujeción para su correcta instalación, según fabricante. </t>
  </si>
  <si>
    <t>14.01.1</t>
  </si>
  <si>
    <t>14.02.1</t>
  </si>
  <si>
    <t>14.02.2</t>
  </si>
  <si>
    <t>14.02.3</t>
  </si>
  <si>
    <t>14.02.4</t>
  </si>
  <si>
    <t>Relleno compactados con material selecto, compactado al 95%, incluye acarreo</t>
  </si>
  <si>
    <t xml:space="preserve">Relleno compactados con suelo cemento 20:1, compactado al 95%, incluye acarreo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</si>
</sst>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5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72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2" borderId="2" xfId="0" applyFont="1" applyFill="1" applyBorder="1" applyAlignment="1">
      <alignment horizontal="centerContinuous" vertical="center" wrapText="1"/>
    </xf>
    <xf numFmtId="0" fontId="13" fillId="2" borderId="6" xfId="0" applyFont="1" applyFill="1" applyBorder="1" applyAlignment="1">
      <alignment horizontal="centerContinuous" vertical="center" wrapText="1"/>
    </xf>
    <xf numFmtId="164" fontId="9" fillId="0" borderId="0" xfId="34" applyFont="1" applyAlignment="1">
      <alignment horizontal="center" vertical="center"/>
    </xf>
    <xf numFmtId="164" fontId="9" fillId="0" borderId="0" xfId="34" applyFont="1" applyAlignment="1">
      <alignment vertical="center"/>
    </xf>
    <xf numFmtId="166" fontId="10" fillId="0" borderId="0" xfId="0" applyNumberFormat="1" applyFont="1" applyAlignment="1">
      <alignment vertical="center" wrapText="1"/>
    </xf>
    <xf numFmtId="2" fontId="16" fillId="3" borderId="7" xfId="0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4" fontId="16" fillId="3" borderId="7" xfId="0" applyNumberFormat="1" applyFont="1" applyFill="1" applyBorder="1" applyAlignment="1">
      <alignment horizontal="center" vertical="center" wrapText="1"/>
    </xf>
    <xf numFmtId="164" fontId="16" fillId="3" borderId="7" xfId="34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Continuous" vertical="center" wrapText="1"/>
    </xf>
    <xf numFmtId="0" fontId="14" fillId="2" borderId="9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Continuous" vertical="center" wrapText="1"/>
    </xf>
    <xf numFmtId="164" fontId="19" fillId="0" borderId="1" xfId="34" applyFont="1" applyFill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center" vertical="center" wrapText="1"/>
    </xf>
    <xf numFmtId="4" fontId="16" fillId="4" borderId="1" xfId="48" applyNumberFormat="1" applyFont="1" applyFill="1" applyBorder="1" applyAlignment="1">
      <alignment horizontal="center" vertical="center"/>
    </xf>
    <xf numFmtId="164" fontId="16" fillId="4" borderId="1" xfId="34" applyFont="1" applyFill="1" applyBorder="1" applyAlignment="1">
      <alignment vertical="center"/>
    </xf>
    <xf numFmtId="166" fontId="16" fillId="0" borderId="1" xfId="49" applyNumberFormat="1" applyFont="1" applyFill="1" applyBorder="1" applyAlignment="1">
      <alignment vertical="center"/>
    </xf>
    <xf numFmtId="164" fontId="19" fillId="0" borderId="14" xfId="34" applyFont="1" applyFill="1" applyBorder="1" applyAlignment="1">
      <alignment horizontal="center" vertical="center" wrapText="1"/>
    </xf>
    <xf numFmtId="44" fontId="19" fillId="0" borderId="1" xfId="35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justify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justify" vertical="center" wrapText="1"/>
    </xf>
    <xf numFmtId="4" fontId="19" fillId="0" borderId="1" xfId="48" applyNumberFormat="1" applyFont="1" applyFill="1" applyBorder="1" applyAlignment="1">
      <alignment horizontal="center" vertical="center"/>
    </xf>
    <xf numFmtId="164" fontId="16" fillId="0" borderId="1" xfId="34" applyFont="1" applyFill="1" applyBorder="1" applyAlignment="1">
      <alignment vertical="center"/>
    </xf>
    <xf numFmtId="164" fontId="19" fillId="0" borderId="1" xfId="34" applyFont="1" applyFill="1" applyBorder="1" applyAlignment="1">
      <alignment vertical="center"/>
    </xf>
    <xf numFmtId="4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justify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6" fillId="0" borderId="1" xfId="34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4" fontId="19" fillId="0" borderId="0" xfId="0" applyNumberFormat="1" applyFont="1" applyAlignment="1">
      <alignment horizontal="center" vertical="center" wrapText="1"/>
    </xf>
    <xf numFmtId="164" fontId="19" fillId="0" borderId="0" xfId="34" applyFont="1" applyFill="1" applyBorder="1" applyAlignment="1">
      <alignment horizontal="center" vertical="center" wrapText="1"/>
    </xf>
    <xf numFmtId="164" fontId="16" fillId="0" borderId="0" xfId="34" applyFont="1" applyFill="1" applyBorder="1" applyAlignment="1">
      <alignment vertical="center" wrapText="1"/>
    </xf>
    <xf numFmtId="167" fontId="16" fillId="5" borderId="4" xfId="0" applyNumberFormat="1" applyFont="1" applyFill="1" applyBorder="1" applyAlignment="1">
      <alignment horizontal="center" vertical="center"/>
    </xf>
    <xf numFmtId="167" fontId="16" fillId="5" borderId="5" xfId="0" applyNumberFormat="1" applyFont="1" applyFill="1" applyBorder="1" applyAlignment="1">
      <alignment horizontal="centerContinuous" vertical="center" wrapText="1"/>
    </xf>
    <xf numFmtId="167" fontId="16" fillId="5" borderId="5" xfId="0" applyNumberFormat="1" applyFont="1" applyFill="1" applyBorder="1" applyAlignment="1">
      <alignment horizontal="centerContinuous" vertical="center"/>
    </xf>
    <xf numFmtId="167" fontId="16" fillId="5" borderId="5" xfId="0" applyNumberFormat="1" applyFont="1" applyFill="1" applyBorder="1" applyAlignment="1">
      <alignment vertical="center"/>
    </xf>
    <xf numFmtId="164" fontId="16" fillId="5" borderId="12" xfId="34" applyFont="1" applyFill="1" applyBorder="1" applyAlignment="1">
      <alignment vertical="center"/>
    </xf>
    <xf numFmtId="2" fontId="19" fillId="0" borderId="15" xfId="0" applyNumberFormat="1" applyFont="1" applyBorder="1" applyAlignment="1">
      <alignment horizontal="center" vertical="center" wrapText="1"/>
    </xf>
    <xf numFmtId="167" fontId="19" fillId="0" borderId="16" xfId="40" applyNumberFormat="1" applyFont="1" applyBorder="1" applyAlignment="1">
      <alignment horizontal="justify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Continuous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justify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164" fontId="19" fillId="0" borderId="7" xfId="34" applyFont="1" applyFill="1" applyBorder="1" applyAlignment="1">
      <alignment horizontal="center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justify" vertical="center" wrapText="1"/>
    </xf>
    <xf numFmtId="4" fontId="16" fillId="6" borderId="1" xfId="48" applyNumberFormat="1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</cellXfs>
  <cellStyles count="75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3 2 2" xfId="53" xr:uid="{B00A86F9-5F78-4526-A051-F7B27609014E}"/>
    <cellStyle name="Millares 2 3 3" xfId="52" xr:uid="{338B6E37-B4F6-4538-8D1A-59C4BED282A2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2 2 2" xfId="56" xr:uid="{F3240C97-FB52-46F1-9202-DDEACFA72F40}"/>
    <cellStyle name="Millares 3 2 3" xfId="55" xr:uid="{8C64EDFC-2A64-4369-8D55-FEFF5A08F299}"/>
    <cellStyle name="Millares 3 3" xfId="14" xr:uid="{00000000-0005-0000-0000-00000D000000}"/>
    <cellStyle name="Millares 3 3 2" xfId="57" xr:uid="{B2AE23E4-6D30-4CC3-90A1-F5F5A2C09B7B}"/>
    <cellStyle name="Millares 3 4" xfId="54" xr:uid="{7A748714-B9D6-440F-A0E3-71BCCA932AD6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7 2 2" xfId="59" xr:uid="{92896931-5F9E-45AA-AFD8-A5EFC684EF6D}"/>
    <cellStyle name="Millares 7 3" xfId="58" xr:uid="{53E182B3-8C0B-4446-8350-7871EE78FC4A}"/>
    <cellStyle name="Millares 8" xfId="24" xr:uid="{00000000-0005-0000-0000-000017000000}"/>
    <cellStyle name="Millares 8 2" xfId="25" xr:uid="{00000000-0005-0000-0000-000018000000}"/>
    <cellStyle name="Millares 8 2 2" xfId="61" xr:uid="{01663082-9E2E-4BC3-B733-5D5EA11832A4}"/>
    <cellStyle name="Millares 8 3" xfId="60" xr:uid="{C04C8026-70BC-4C01-BD03-883C73238255}"/>
    <cellStyle name="Millares 9" xfId="48" xr:uid="{00000000-0005-0000-0000-000019000000}"/>
    <cellStyle name="Millares 9 2" xfId="72" xr:uid="{AFC22B5E-7373-4F80-A687-C4F9F7137A3E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2 2 2 2" xfId="63" xr:uid="{47D66BEC-58E1-4729-9D4D-E0D368375439}"/>
    <cellStyle name="Moneda 2 2 3" xfId="62" xr:uid="{8D087E94-DD2F-4732-AD08-98881386FB6D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3 3 2" xfId="65" xr:uid="{2A0D5DDC-8268-4CDA-95A4-EEE4CE44DF26}"/>
    <cellStyle name="Moneda 3 4" xfId="64" xr:uid="{3FF980E8-054D-4C37-AD5A-090B60323152}"/>
    <cellStyle name="Moneda 4" xfId="32" xr:uid="{00000000-0005-0000-0000-000021000000}"/>
    <cellStyle name="Moneda 4 2" xfId="33" xr:uid="{00000000-0005-0000-0000-000022000000}"/>
    <cellStyle name="Moneda 4 2 2" xfId="67" xr:uid="{355C6B2E-D1E9-4313-8DA2-7DF8199BF04B}"/>
    <cellStyle name="Moneda 4 3" xfId="66" xr:uid="{6F298572-1F93-4E7E-B096-AC10447F9DC4}"/>
    <cellStyle name="Moneda 5" xfId="34" xr:uid="{00000000-0005-0000-0000-000023000000}"/>
    <cellStyle name="Moneda 5 2" xfId="35" xr:uid="{00000000-0005-0000-0000-000024000000}"/>
    <cellStyle name="Moneda 5 2 2" xfId="69" xr:uid="{FDD23CA6-3A0C-4F28-BCFE-8C53508BB682}"/>
    <cellStyle name="Moneda 5 3" xfId="68" xr:uid="{2F25E2D3-311B-42F2-90B1-BD12ED06855F}"/>
    <cellStyle name="Moneda 6" xfId="36" xr:uid="{00000000-0005-0000-0000-000025000000}"/>
    <cellStyle name="Moneda 6 2" xfId="37" xr:uid="{00000000-0005-0000-0000-000026000000}"/>
    <cellStyle name="Moneda 6 2 2" xfId="71" xr:uid="{7DD0BD28-2A32-4A2F-954F-9B4BDD9A941B}"/>
    <cellStyle name="Moneda 6 3" xfId="70" xr:uid="{2CC8E8AD-862E-476E-8EA8-10FE4285D9F5}"/>
    <cellStyle name="Moneda 7" xfId="73" xr:uid="{D5A7A2E3-730E-417C-818C-B17DCC81258A}"/>
    <cellStyle name="Moneda 8" xfId="74" xr:uid="{00000000-0005-0000-0000-00006C000000}"/>
    <cellStyle name="Normal" xfId="0" builtinId="0"/>
    <cellStyle name="Normal 10" xfId="38" xr:uid="{00000000-0005-0000-0000-000028000000}"/>
    <cellStyle name="Normal 2" xfId="39" xr:uid="{00000000-0005-0000-0000-000029000000}"/>
    <cellStyle name="Normal 3" xfId="40" xr:uid="{00000000-0005-0000-0000-00002A000000}"/>
    <cellStyle name="Normal 3 2" xfId="41" xr:uid="{00000000-0005-0000-0000-00002B000000}"/>
    <cellStyle name="Normal 4" xfId="51" xr:uid="{F735387B-02ED-4A10-BCDA-DDB9ED75B41C}"/>
    <cellStyle name="Normal 4 2 2" xfId="42" xr:uid="{00000000-0005-0000-0000-00002C000000}"/>
    <cellStyle name="Normal 5" xfId="43" xr:uid="{00000000-0005-0000-0000-00002D000000}"/>
    <cellStyle name="Normal 6" xfId="50" xr:uid="{00000000-0005-0000-0000-000078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102379</xdr:colOff>
      <xdr:row>2</xdr:row>
      <xdr:rowOff>63149</xdr:rowOff>
    </xdr:from>
    <xdr:to>
      <xdr:col>3</xdr:col>
      <xdr:colOff>757444</xdr:colOff>
      <xdr:row>3</xdr:row>
      <xdr:rowOff>378307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42D563-1975-4EF7-8B7D-B6317DC99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654" y="367949"/>
          <a:ext cx="1759965" cy="6009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2:N82"/>
  <sheetViews>
    <sheetView showGridLines="0" tabSelected="1" view="pageBreakPreview" topLeftCell="A17" zoomScaleNormal="115" zoomScaleSheetLayoutView="100" workbookViewId="0">
      <selection activeCell="D23" sqref="D23"/>
    </sheetView>
  </sheetViews>
  <sheetFormatPr baseColWidth="10" defaultColWidth="11.42578125" defaultRowHeight="15" x14ac:dyDescent="0.25"/>
  <cols>
    <col min="1" max="1" width="5.5703125" style="1" customWidth="1"/>
    <col min="2" max="2" width="4.5703125" style="1" customWidth="1"/>
    <col min="3" max="3" width="16.5703125" style="2" customWidth="1"/>
    <col min="4" max="4" width="68.7109375" style="3" customWidth="1"/>
    <col min="5" max="5" width="15.140625" style="5" customWidth="1"/>
    <col min="6" max="6" width="13.85546875" style="2" customWidth="1"/>
    <col min="7" max="7" width="15.42578125" style="9" customWidth="1"/>
    <col min="8" max="8" width="15" style="9" customWidth="1"/>
    <col min="9" max="9" width="20.42578125" style="10" customWidth="1"/>
    <col min="10" max="10" width="6.42578125" style="1" customWidth="1"/>
    <col min="11" max="16384" width="11.42578125" style="1"/>
  </cols>
  <sheetData>
    <row r="2" spans="3:9" ht="9" customHeight="1" x14ac:dyDescent="0.25"/>
    <row r="3" spans="3:9" ht="23.1" customHeight="1" x14ac:dyDescent="0.25">
      <c r="C3" s="20"/>
      <c r="D3" s="61" t="s">
        <v>68</v>
      </c>
      <c r="E3" s="7"/>
      <c r="F3" s="7"/>
      <c r="G3" s="7"/>
      <c r="H3" s="7"/>
      <c r="I3" s="8"/>
    </row>
    <row r="4" spans="3:9" ht="40.5" customHeight="1" x14ac:dyDescent="0.25">
      <c r="C4" s="16"/>
      <c r="D4" s="70" t="s">
        <v>69</v>
      </c>
      <c r="E4" s="70"/>
      <c r="F4" s="70"/>
      <c r="G4" s="70"/>
      <c r="H4" s="70"/>
      <c r="I4" s="71"/>
    </row>
    <row r="5" spans="3:9" ht="9.6" customHeight="1" x14ac:dyDescent="0.25">
      <c r="C5" s="17"/>
      <c r="D5" s="18"/>
      <c r="E5" s="18"/>
      <c r="F5" s="18"/>
      <c r="G5" s="18"/>
      <c r="H5" s="18"/>
      <c r="I5" s="19"/>
    </row>
    <row r="6" spans="3:9" ht="30" customHeight="1" x14ac:dyDescent="0.25">
      <c r="C6" s="12" t="s">
        <v>0</v>
      </c>
      <c r="D6" s="13" t="s">
        <v>1</v>
      </c>
      <c r="E6" s="14" t="s">
        <v>2</v>
      </c>
      <c r="F6" s="13" t="s">
        <v>14</v>
      </c>
      <c r="G6" s="15" t="s">
        <v>3</v>
      </c>
      <c r="H6" s="15" t="s">
        <v>4</v>
      </c>
      <c r="I6" s="15" t="s">
        <v>5</v>
      </c>
    </row>
    <row r="7" spans="3:9" ht="20.45" customHeight="1" x14ac:dyDescent="0.25">
      <c r="C7" s="28">
        <v>1</v>
      </c>
      <c r="D7" s="29" t="s">
        <v>10</v>
      </c>
      <c r="E7" s="23"/>
      <c r="F7" s="23"/>
      <c r="G7" s="23"/>
      <c r="H7" s="23"/>
      <c r="I7" s="24">
        <f>SUM(H8:H9)</f>
        <v>0</v>
      </c>
    </row>
    <row r="8" spans="3:9" ht="23.1" customHeight="1" x14ac:dyDescent="0.25">
      <c r="C8" s="30">
        <f>+C7+0.01</f>
        <v>1.01</v>
      </c>
      <c r="D8" s="31" t="s">
        <v>33</v>
      </c>
      <c r="E8" s="32">
        <v>1</v>
      </c>
      <c r="F8" s="33" t="s">
        <v>16</v>
      </c>
      <c r="G8" s="21"/>
      <c r="H8" s="21">
        <f>ROUND((E8*G8),2)</f>
        <v>0</v>
      </c>
      <c r="I8" s="25"/>
    </row>
    <row r="9" spans="3:9" ht="23.1" customHeight="1" x14ac:dyDescent="0.25">
      <c r="C9" s="30">
        <f>+C8+0.01</f>
        <v>1.02</v>
      </c>
      <c r="D9" s="31" t="s">
        <v>34</v>
      </c>
      <c r="E9" s="34">
        <v>1</v>
      </c>
      <c r="F9" s="35" t="s">
        <v>16</v>
      </c>
      <c r="G9" s="21"/>
      <c r="H9" s="21">
        <f t="shared" ref="H9:H75" si="0">ROUND((E9*G9),2)</f>
        <v>0</v>
      </c>
      <c r="I9" s="25"/>
    </row>
    <row r="10" spans="3:9" ht="20.45" customHeight="1" x14ac:dyDescent="0.25">
      <c r="C10" s="28">
        <v>2</v>
      </c>
      <c r="D10" s="29" t="s">
        <v>11</v>
      </c>
      <c r="E10" s="23"/>
      <c r="F10" s="23"/>
      <c r="G10" s="23"/>
      <c r="H10" s="23"/>
      <c r="I10" s="24">
        <f>SUM(H11:H15)</f>
        <v>0</v>
      </c>
    </row>
    <row r="11" spans="3:9" ht="21.95" customHeight="1" x14ac:dyDescent="0.25">
      <c r="C11" s="30">
        <f>+C10+0.01</f>
        <v>2.0099999999999998</v>
      </c>
      <c r="D11" s="36" t="s">
        <v>38</v>
      </c>
      <c r="E11" s="37">
        <v>8.61</v>
      </c>
      <c r="F11" s="37" t="s">
        <v>9</v>
      </c>
      <c r="G11" s="21"/>
      <c r="H11" s="21">
        <f t="shared" si="0"/>
        <v>0</v>
      </c>
      <c r="I11" s="38"/>
    </row>
    <row r="12" spans="3:9" ht="21.95" customHeight="1" x14ac:dyDescent="0.25">
      <c r="C12" s="30">
        <f>+C11+0.01</f>
        <v>2.0199999999999996</v>
      </c>
      <c r="D12" s="36" t="s">
        <v>39</v>
      </c>
      <c r="E12" s="37">
        <v>2.1800000000000002</v>
      </c>
      <c r="F12" s="37" t="s">
        <v>9</v>
      </c>
      <c r="G12" s="21"/>
      <c r="H12" s="21">
        <f t="shared" si="0"/>
        <v>0</v>
      </c>
      <c r="I12" s="38"/>
    </row>
    <row r="13" spans="3:9" ht="36" customHeight="1" x14ac:dyDescent="0.25">
      <c r="C13" s="30">
        <f t="shared" ref="C13:C75" si="1">+C12+0.01</f>
        <v>2.0299999999999994</v>
      </c>
      <c r="D13" s="36" t="s">
        <v>48</v>
      </c>
      <c r="E13" s="37">
        <v>3.62</v>
      </c>
      <c r="F13" s="37" t="s">
        <v>12</v>
      </c>
      <c r="G13" s="21"/>
      <c r="H13" s="21">
        <f t="shared" si="0"/>
        <v>0</v>
      </c>
      <c r="I13" s="39"/>
    </row>
    <row r="14" spans="3:9" ht="33" customHeight="1" x14ac:dyDescent="0.25">
      <c r="C14" s="30">
        <f t="shared" si="1"/>
        <v>2.0399999999999991</v>
      </c>
      <c r="D14" s="36" t="s">
        <v>57</v>
      </c>
      <c r="E14" s="37">
        <v>1</v>
      </c>
      <c r="F14" s="37" t="s">
        <v>8</v>
      </c>
      <c r="G14" s="21"/>
      <c r="H14" s="21">
        <f t="shared" si="0"/>
        <v>0</v>
      </c>
      <c r="I14" s="39"/>
    </row>
    <row r="15" spans="3:9" ht="45.75" customHeight="1" x14ac:dyDescent="0.25">
      <c r="C15" s="30">
        <f t="shared" si="1"/>
        <v>2.0499999999999989</v>
      </c>
      <c r="D15" s="36" t="s">
        <v>49</v>
      </c>
      <c r="E15" s="37">
        <v>4.75</v>
      </c>
      <c r="F15" s="37" t="s">
        <v>12</v>
      </c>
      <c r="G15" s="21"/>
      <c r="H15" s="21">
        <f t="shared" si="0"/>
        <v>0</v>
      </c>
      <c r="I15" s="39"/>
    </row>
    <row r="16" spans="3:9" ht="20.45" customHeight="1" x14ac:dyDescent="0.25">
      <c r="C16" s="28">
        <v>3</v>
      </c>
      <c r="D16" s="29" t="s">
        <v>17</v>
      </c>
      <c r="E16" s="23"/>
      <c r="F16" s="23"/>
      <c r="G16" s="23"/>
      <c r="H16" s="23"/>
      <c r="I16" s="24">
        <f>SUM(H17:H19)</f>
        <v>0</v>
      </c>
    </row>
    <row r="17" spans="3:14" ht="23.25" customHeight="1" x14ac:dyDescent="0.25">
      <c r="C17" s="30">
        <f t="shared" si="1"/>
        <v>3.01</v>
      </c>
      <c r="D17" s="31" t="s">
        <v>18</v>
      </c>
      <c r="E17" s="32">
        <v>18.3</v>
      </c>
      <c r="F17" s="33" t="s">
        <v>9</v>
      </c>
      <c r="G17" s="21"/>
      <c r="H17" s="21">
        <f t="shared" si="0"/>
        <v>0</v>
      </c>
      <c r="I17" s="38"/>
    </row>
    <row r="18" spans="3:14" ht="29.25" customHeight="1" x14ac:dyDescent="0.25">
      <c r="C18" s="30">
        <f t="shared" si="1"/>
        <v>3.0199999999999996</v>
      </c>
      <c r="D18" s="31" t="s">
        <v>37</v>
      </c>
      <c r="E18" s="32">
        <v>18.3</v>
      </c>
      <c r="F18" s="33" t="s">
        <v>9</v>
      </c>
      <c r="G18" s="21"/>
      <c r="H18" s="21">
        <f t="shared" si="0"/>
        <v>0</v>
      </c>
      <c r="I18" s="38"/>
    </row>
    <row r="19" spans="3:14" ht="23.25" customHeight="1" x14ac:dyDescent="0.25">
      <c r="C19" s="30">
        <f t="shared" si="1"/>
        <v>3.0299999999999994</v>
      </c>
      <c r="D19" s="31" t="s">
        <v>32</v>
      </c>
      <c r="E19" s="32">
        <v>7.5</v>
      </c>
      <c r="F19" s="33" t="s">
        <v>20</v>
      </c>
      <c r="G19" s="21"/>
      <c r="H19" s="21">
        <f t="shared" si="0"/>
        <v>0</v>
      </c>
      <c r="I19" s="38"/>
    </row>
    <row r="20" spans="3:14" ht="23.25" customHeight="1" x14ac:dyDescent="0.25">
      <c r="C20" s="30">
        <v>3.04</v>
      </c>
      <c r="D20" s="31" t="s">
        <v>70</v>
      </c>
      <c r="E20" s="32">
        <v>2.8</v>
      </c>
      <c r="F20" s="33" t="s">
        <v>20</v>
      </c>
      <c r="G20" s="21"/>
      <c r="H20" s="21">
        <f t="shared" si="0"/>
        <v>0</v>
      </c>
      <c r="I20" s="38"/>
    </row>
    <row r="21" spans="3:14" ht="21" customHeight="1" x14ac:dyDescent="0.25">
      <c r="C21" s="28">
        <v>4</v>
      </c>
      <c r="D21" s="29" t="s">
        <v>19</v>
      </c>
      <c r="E21" s="23"/>
      <c r="F21" s="23"/>
      <c r="G21" s="23"/>
      <c r="H21" s="23"/>
      <c r="I21" s="24">
        <f>SUM(H22:H23)</f>
        <v>0</v>
      </c>
      <c r="N21" s="11"/>
    </row>
    <row r="22" spans="3:14" ht="36.6" customHeight="1" x14ac:dyDescent="0.25">
      <c r="C22" s="30">
        <f t="shared" si="1"/>
        <v>4.01</v>
      </c>
      <c r="D22" s="36" t="s">
        <v>87</v>
      </c>
      <c r="E22" s="32">
        <v>2.7</v>
      </c>
      <c r="F22" s="33" t="s">
        <v>20</v>
      </c>
      <c r="G22" s="22"/>
      <c r="H22" s="21">
        <f t="shared" si="0"/>
        <v>0</v>
      </c>
      <c r="I22" s="38"/>
    </row>
    <row r="23" spans="3:14" ht="50.25" customHeight="1" x14ac:dyDescent="0.25">
      <c r="C23" s="30">
        <f t="shared" si="1"/>
        <v>4.0199999999999996</v>
      </c>
      <c r="D23" s="36" t="s">
        <v>88</v>
      </c>
      <c r="E23" s="32">
        <v>2.85</v>
      </c>
      <c r="F23" s="33" t="s">
        <v>20</v>
      </c>
      <c r="G23" s="22"/>
      <c r="H23" s="21">
        <f t="shared" si="0"/>
        <v>0</v>
      </c>
      <c r="I23" s="38"/>
    </row>
    <row r="24" spans="3:14" ht="21" customHeight="1" x14ac:dyDescent="0.25">
      <c r="C24" s="28">
        <v>5</v>
      </c>
      <c r="D24" s="29" t="s">
        <v>21</v>
      </c>
      <c r="E24" s="23"/>
      <c r="F24" s="23"/>
      <c r="G24" s="23"/>
      <c r="H24" s="23"/>
      <c r="I24" s="24">
        <f>SUM(H25:H26)</f>
        <v>0</v>
      </c>
      <c r="N24" s="11"/>
    </row>
    <row r="25" spans="3:14" ht="33.75" customHeight="1" x14ac:dyDescent="0.25">
      <c r="C25" s="30">
        <f t="shared" si="1"/>
        <v>5.01</v>
      </c>
      <c r="D25" s="36" t="s">
        <v>40</v>
      </c>
      <c r="E25" s="40">
        <v>1.2</v>
      </c>
      <c r="F25" s="41" t="s">
        <v>20</v>
      </c>
      <c r="G25" s="21"/>
      <c r="H25" s="21">
        <f t="shared" si="0"/>
        <v>0</v>
      </c>
      <c r="I25" s="25"/>
      <c r="N25" s="11"/>
    </row>
    <row r="26" spans="3:14" ht="39" customHeight="1" x14ac:dyDescent="0.25">
      <c r="C26" s="30">
        <f t="shared" si="1"/>
        <v>5.0199999999999996</v>
      </c>
      <c r="D26" s="42" t="s">
        <v>41</v>
      </c>
      <c r="E26" s="40">
        <v>0.35</v>
      </c>
      <c r="F26" s="41" t="s">
        <v>20</v>
      </c>
      <c r="G26" s="21"/>
      <c r="H26" s="21">
        <f t="shared" si="0"/>
        <v>0</v>
      </c>
      <c r="I26" s="25"/>
      <c r="N26" s="11"/>
    </row>
    <row r="27" spans="3:14" ht="21" customHeight="1" x14ac:dyDescent="0.25">
      <c r="C27" s="28">
        <v>6</v>
      </c>
      <c r="D27" s="29" t="s">
        <v>22</v>
      </c>
      <c r="E27" s="23"/>
      <c r="F27" s="23"/>
      <c r="G27" s="23"/>
      <c r="H27" s="23"/>
      <c r="I27" s="24">
        <f>SUM(H28)</f>
        <v>0</v>
      </c>
      <c r="N27" s="11"/>
    </row>
    <row r="28" spans="3:14" ht="49.5" customHeight="1" x14ac:dyDescent="0.25">
      <c r="C28" s="30">
        <f t="shared" si="1"/>
        <v>6.01</v>
      </c>
      <c r="D28" s="42" t="s">
        <v>58</v>
      </c>
      <c r="E28" s="40">
        <v>14.85</v>
      </c>
      <c r="F28" s="41" t="s">
        <v>12</v>
      </c>
      <c r="G28" s="21"/>
      <c r="H28" s="21">
        <f t="shared" si="0"/>
        <v>0</v>
      </c>
      <c r="I28" s="25"/>
      <c r="N28" s="11"/>
    </row>
    <row r="29" spans="3:14" ht="28.5" customHeight="1" x14ac:dyDescent="0.25">
      <c r="C29" s="28">
        <v>7</v>
      </c>
      <c r="D29" s="29" t="s">
        <v>24</v>
      </c>
      <c r="E29" s="23"/>
      <c r="F29" s="23"/>
      <c r="G29" s="23"/>
      <c r="H29" s="23"/>
      <c r="I29" s="24">
        <f>SUM(H30:H35)</f>
        <v>0</v>
      </c>
      <c r="N29" s="11"/>
    </row>
    <row r="30" spans="3:14" ht="32.450000000000003" customHeight="1" x14ac:dyDescent="0.25">
      <c r="C30" s="30">
        <f t="shared" si="1"/>
        <v>7.01</v>
      </c>
      <c r="D30" s="42" t="s">
        <v>42</v>
      </c>
      <c r="E30" s="40">
        <v>10.8</v>
      </c>
      <c r="F30" s="41" t="s">
        <v>9</v>
      </c>
      <c r="G30" s="21"/>
      <c r="H30" s="21">
        <f t="shared" si="0"/>
        <v>0</v>
      </c>
      <c r="I30" s="25"/>
      <c r="N30" s="11"/>
    </row>
    <row r="31" spans="3:14" ht="32.450000000000003" customHeight="1" x14ac:dyDescent="0.25">
      <c r="C31" s="30">
        <f t="shared" si="1"/>
        <v>7.02</v>
      </c>
      <c r="D31" s="42" t="s">
        <v>36</v>
      </c>
      <c r="E31" s="40">
        <v>13.88</v>
      </c>
      <c r="F31" s="41" t="s">
        <v>9</v>
      </c>
      <c r="G31" s="21"/>
      <c r="H31" s="21">
        <f t="shared" si="0"/>
        <v>0</v>
      </c>
      <c r="I31" s="25"/>
      <c r="N31" s="11"/>
    </row>
    <row r="32" spans="3:14" ht="45" customHeight="1" x14ac:dyDescent="0.25">
      <c r="C32" s="30">
        <f t="shared" si="1"/>
        <v>7.0299999999999994</v>
      </c>
      <c r="D32" s="42" t="s">
        <v>59</v>
      </c>
      <c r="E32" s="40">
        <v>4.75</v>
      </c>
      <c r="F32" s="41" t="s">
        <v>12</v>
      </c>
      <c r="G32" s="21"/>
      <c r="H32" s="21">
        <f t="shared" si="0"/>
        <v>0</v>
      </c>
      <c r="I32" s="25"/>
      <c r="N32" s="11"/>
    </row>
    <row r="33" spans="3:14" ht="45" customHeight="1" x14ac:dyDescent="0.25">
      <c r="C33" s="30">
        <f t="shared" si="1"/>
        <v>7.0399999999999991</v>
      </c>
      <c r="D33" s="42" t="s">
        <v>50</v>
      </c>
      <c r="E33" s="40">
        <v>12.8</v>
      </c>
      <c r="F33" s="41" t="s">
        <v>12</v>
      </c>
      <c r="G33" s="21"/>
      <c r="H33" s="21">
        <f t="shared" si="0"/>
        <v>0</v>
      </c>
      <c r="I33" s="25"/>
      <c r="N33" s="11"/>
    </row>
    <row r="34" spans="3:14" ht="32.450000000000003" customHeight="1" x14ac:dyDescent="0.25">
      <c r="C34" s="30">
        <f t="shared" si="1"/>
        <v>7.0499999999999989</v>
      </c>
      <c r="D34" s="42" t="s">
        <v>23</v>
      </c>
      <c r="E34" s="40">
        <v>4.75</v>
      </c>
      <c r="F34" s="41" t="s">
        <v>12</v>
      </c>
      <c r="G34" s="21"/>
      <c r="H34" s="21">
        <f t="shared" si="0"/>
        <v>0</v>
      </c>
      <c r="I34" s="25"/>
      <c r="N34" s="11"/>
    </row>
    <row r="35" spans="3:14" ht="57" customHeight="1" x14ac:dyDescent="0.25">
      <c r="C35" s="30">
        <f t="shared" si="1"/>
        <v>7.0599999999999987</v>
      </c>
      <c r="D35" s="42" t="s">
        <v>51</v>
      </c>
      <c r="E35" s="40">
        <v>3.25</v>
      </c>
      <c r="F35" s="41" t="s">
        <v>12</v>
      </c>
      <c r="G35" s="21"/>
      <c r="H35" s="21">
        <f t="shared" si="0"/>
        <v>0</v>
      </c>
      <c r="I35" s="25"/>
      <c r="N35" s="11"/>
    </row>
    <row r="36" spans="3:14" ht="21" customHeight="1" x14ac:dyDescent="0.25">
      <c r="C36" s="28">
        <v>8</v>
      </c>
      <c r="D36" s="29" t="s">
        <v>25</v>
      </c>
      <c r="E36" s="23"/>
      <c r="F36" s="23"/>
      <c r="G36" s="23"/>
      <c r="H36" s="23"/>
      <c r="I36" s="24">
        <f>SUM(H37:H38)</f>
        <v>0</v>
      </c>
      <c r="N36" s="11"/>
    </row>
    <row r="37" spans="3:14" ht="57.75" customHeight="1" x14ac:dyDescent="0.25">
      <c r="C37" s="30">
        <f t="shared" si="1"/>
        <v>8.01</v>
      </c>
      <c r="D37" s="36" t="s">
        <v>66</v>
      </c>
      <c r="E37" s="43">
        <v>40</v>
      </c>
      <c r="F37" s="44" t="s">
        <v>9</v>
      </c>
      <c r="G37" s="21"/>
      <c r="H37" s="21">
        <f t="shared" si="0"/>
        <v>0</v>
      </c>
      <c r="I37" s="45"/>
      <c r="N37" s="11"/>
    </row>
    <row r="38" spans="3:14" ht="25.5" customHeight="1" x14ac:dyDescent="0.25">
      <c r="C38" s="30">
        <f t="shared" si="1"/>
        <v>8.02</v>
      </c>
      <c r="D38" s="36" t="s">
        <v>45</v>
      </c>
      <c r="E38" s="43">
        <v>7.5</v>
      </c>
      <c r="F38" s="41" t="s">
        <v>12</v>
      </c>
      <c r="G38" s="21"/>
      <c r="H38" s="21">
        <f t="shared" si="0"/>
        <v>0</v>
      </c>
      <c r="I38" s="45"/>
      <c r="N38" s="11"/>
    </row>
    <row r="39" spans="3:14" ht="21" customHeight="1" x14ac:dyDescent="0.25">
      <c r="C39" s="28">
        <v>9</v>
      </c>
      <c r="D39" s="29" t="s">
        <v>6</v>
      </c>
      <c r="E39" s="23"/>
      <c r="F39" s="23"/>
      <c r="G39" s="23"/>
      <c r="H39" s="23"/>
      <c r="I39" s="24">
        <f>SUM(H40:H43)</f>
        <v>0</v>
      </c>
      <c r="N39" s="11"/>
    </row>
    <row r="40" spans="3:14" ht="43.5" customHeight="1" x14ac:dyDescent="0.25">
      <c r="C40" s="30">
        <f t="shared" si="1"/>
        <v>9.01</v>
      </c>
      <c r="D40" s="36" t="s">
        <v>35</v>
      </c>
      <c r="E40" s="43">
        <v>14</v>
      </c>
      <c r="F40" s="44" t="s">
        <v>9</v>
      </c>
      <c r="G40" s="21"/>
      <c r="H40" s="21">
        <f t="shared" si="0"/>
        <v>0</v>
      </c>
      <c r="I40" s="45"/>
      <c r="N40" s="11"/>
    </row>
    <row r="41" spans="3:14" ht="57" x14ac:dyDescent="0.25">
      <c r="C41" s="30">
        <f t="shared" si="1"/>
        <v>9.02</v>
      </c>
      <c r="D41" s="36" t="s">
        <v>71</v>
      </c>
      <c r="E41" s="43">
        <v>14</v>
      </c>
      <c r="F41" s="44" t="s">
        <v>9</v>
      </c>
      <c r="G41" s="21"/>
      <c r="H41" s="21">
        <f t="shared" si="0"/>
        <v>0</v>
      </c>
      <c r="I41" s="45"/>
      <c r="N41" s="11"/>
    </row>
    <row r="42" spans="3:14" ht="33.75" customHeight="1" x14ac:dyDescent="0.25">
      <c r="C42" s="30">
        <f t="shared" si="1"/>
        <v>9.0299999999999994</v>
      </c>
      <c r="D42" s="46" t="s">
        <v>46</v>
      </c>
      <c r="E42" s="43">
        <v>3.5</v>
      </c>
      <c r="F42" s="44" t="s">
        <v>9</v>
      </c>
      <c r="G42" s="21"/>
      <c r="H42" s="21">
        <f t="shared" si="0"/>
        <v>0</v>
      </c>
      <c r="I42" s="45"/>
      <c r="N42" s="11"/>
    </row>
    <row r="43" spans="3:14" ht="43.5" customHeight="1" x14ac:dyDescent="0.25">
      <c r="C43" s="30">
        <f t="shared" si="1"/>
        <v>9.0399999999999991</v>
      </c>
      <c r="D43" s="46" t="s">
        <v>43</v>
      </c>
      <c r="E43" s="43">
        <v>1</v>
      </c>
      <c r="F43" s="44" t="s">
        <v>9</v>
      </c>
      <c r="G43" s="21"/>
      <c r="H43" s="21">
        <f t="shared" si="0"/>
        <v>0</v>
      </c>
      <c r="I43" s="45"/>
      <c r="N43" s="11"/>
    </row>
    <row r="44" spans="3:14" ht="21" customHeight="1" x14ac:dyDescent="0.25">
      <c r="C44" s="28">
        <v>10</v>
      </c>
      <c r="D44" s="29" t="s">
        <v>7</v>
      </c>
      <c r="E44" s="23"/>
      <c r="F44" s="23"/>
      <c r="G44" s="23"/>
      <c r="H44" s="23"/>
      <c r="I44" s="24">
        <f>SUM(H45:H46)</f>
        <v>0</v>
      </c>
      <c r="N44" s="11"/>
    </row>
    <row r="45" spans="3:14" ht="48" customHeight="1" x14ac:dyDescent="0.25">
      <c r="C45" s="30">
        <f t="shared" si="1"/>
        <v>10.01</v>
      </c>
      <c r="D45" s="36" t="s">
        <v>31</v>
      </c>
      <c r="E45" s="43">
        <v>74.900000000000006</v>
      </c>
      <c r="F45" s="44" t="s">
        <v>9</v>
      </c>
      <c r="G45" s="21"/>
      <c r="H45" s="21">
        <f t="shared" si="0"/>
        <v>0</v>
      </c>
      <c r="I45" s="45"/>
      <c r="N45" s="11"/>
    </row>
    <row r="46" spans="3:14" ht="57" x14ac:dyDescent="0.25">
      <c r="C46" s="30">
        <f t="shared" si="1"/>
        <v>10.02</v>
      </c>
      <c r="D46" s="36" t="s">
        <v>26</v>
      </c>
      <c r="E46" s="43">
        <v>74.900000000000006</v>
      </c>
      <c r="F46" s="44" t="s">
        <v>9</v>
      </c>
      <c r="G46" s="21"/>
      <c r="H46" s="21">
        <f t="shared" si="0"/>
        <v>0</v>
      </c>
      <c r="I46" s="45"/>
      <c r="N46" s="11"/>
    </row>
    <row r="47" spans="3:14" ht="21" customHeight="1" x14ac:dyDescent="0.25">
      <c r="C47" s="28">
        <v>11</v>
      </c>
      <c r="D47" s="29" t="s">
        <v>27</v>
      </c>
      <c r="E47" s="23"/>
      <c r="F47" s="23"/>
      <c r="G47" s="23"/>
      <c r="H47" s="23"/>
      <c r="I47" s="24">
        <f>SUM(H48)</f>
        <v>0</v>
      </c>
      <c r="N47" s="11"/>
    </row>
    <row r="48" spans="3:14" ht="103.5" customHeight="1" x14ac:dyDescent="0.25">
      <c r="C48" s="30">
        <f t="shared" si="1"/>
        <v>11.01</v>
      </c>
      <c r="D48" s="36" t="s">
        <v>74</v>
      </c>
      <c r="E48" s="43">
        <v>14</v>
      </c>
      <c r="F48" s="44" t="s">
        <v>9</v>
      </c>
      <c r="G48" s="21"/>
      <c r="H48" s="21">
        <f t="shared" si="0"/>
        <v>0</v>
      </c>
      <c r="I48" s="45"/>
      <c r="N48" s="11"/>
    </row>
    <row r="49" spans="3:14" ht="21" customHeight="1" x14ac:dyDescent="0.25">
      <c r="C49" s="28">
        <v>12</v>
      </c>
      <c r="D49" s="29" t="s">
        <v>28</v>
      </c>
      <c r="E49" s="23"/>
      <c r="F49" s="23"/>
      <c r="G49" s="23"/>
      <c r="H49" s="23"/>
      <c r="I49" s="24">
        <f>SUM(H50)</f>
        <v>0</v>
      </c>
      <c r="N49" s="11"/>
    </row>
    <row r="50" spans="3:14" ht="48" customHeight="1" x14ac:dyDescent="0.25">
      <c r="C50" s="30">
        <f t="shared" si="1"/>
        <v>12.01</v>
      </c>
      <c r="D50" s="36" t="s">
        <v>72</v>
      </c>
      <c r="E50" s="43">
        <v>2</v>
      </c>
      <c r="F50" s="44" t="s">
        <v>8</v>
      </c>
      <c r="G50" s="21"/>
      <c r="H50" s="21">
        <f t="shared" si="0"/>
        <v>0</v>
      </c>
      <c r="I50" s="45"/>
      <c r="N50" s="11"/>
    </row>
    <row r="51" spans="3:14" ht="21" customHeight="1" x14ac:dyDescent="0.25">
      <c r="C51" s="28">
        <v>13</v>
      </c>
      <c r="D51" s="29" t="s">
        <v>29</v>
      </c>
      <c r="E51" s="23"/>
      <c r="F51" s="23"/>
      <c r="G51" s="23"/>
      <c r="H51" s="23"/>
      <c r="I51" s="24">
        <f>SUM(H52)</f>
        <v>0</v>
      </c>
      <c r="N51" s="11"/>
    </row>
    <row r="52" spans="3:14" ht="73.5" customHeight="1" x14ac:dyDescent="0.25">
      <c r="C52" s="30">
        <f t="shared" si="1"/>
        <v>13.01</v>
      </c>
      <c r="D52" s="36" t="s">
        <v>73</v>
      </c>
      <c r="E52" s="43">
        <v>1</v>
      </c>
      <c r="F52" s="44" t="s">
        <v>8</v>
      </c>
      <c r="G52" s="21"/>
      <c r="H52" s="21">
        <f t="shared" si="0"/>
        <v>0</v>
      </c>
      <c r="I52" s="45"/>
      <c r="N52" s="11"/>
    </row>
    <row r="53" spans="3:14" ht="21" customHeight="1" x14ac:dyDescent="0.25">
      <c r="C53" s="28">
        <v>14</v>
      </c>
      <c r="D53" s="29" t="s">
        <v>30</v>
      </c>
      <c r="E53" s="23"/>
      <c r="F53" s="23"/>
      <c r="G53" s="23"/>
      <c r="H53" s="23"/>
      <c r="I53" s="24">
        <f>SUM(H54:H60)</f>
        <v>0</v>
      </c>
      <c r="N53" s="11"/>
    </row>
    <row r="54" spans="3:14" ht="22.5" customHeight="1" x14ac:dyDescent="0.25">
      <c r="C54" s="67">
        <v>14.01</v>
      </c>
      <c r="D54" s="68" t="s">
        <v>75</v>
      </c>
      <c r="E54" s="69"/>
      <c r="F54" s="69"/>
      <c r="G54" s="69"/>
      <c r="H54" s="69"/>
      <c r="I54" s="69"/>
      <c r="N54" s="11"/>
    </row>
    <row r="55" spans="3:14" ht="26.25" customHeight="1" x14ac:dyDescent="0.25">
      <c r="C55" s="30" t="s">
        <v>82</v>
      </c>
      <c r="D55" s="36" t="s">
        <v>76</v>
      </c>
      <c r="E55" s="43">
        <v>1</v>
      </c>
      <c r="F55" s="62" t="s">
        <v>8</v>
      </c>
      <c r="G55" s="21"/>
      <c r="H55" s="21">
        <f t="shared" ref="H55" si="2">ROUND((E55*G55),2)</f>
        <v>0</v>
      </c>
      <c r="I55" s="45"/>
      <c r="N55" s="11"/>
    </row>
    <row r="56" spans="3:14" ht="26.25" customHeight="1" x14ac:dyDescent="0.25">
      <c r="C56" s="67">
        <v>14.02</v>
      </c>
      <c r="D56" s="68" t="s">
        <v>77</v>
      </c>
      <c r="E56" s="69"/>
      <c r="F56" s="69"/>
      <c r="G56" s="69"/>
      <c r="H56" s="69"/>
      <c r="I56" s="69"/>
      <c r="N56" s="11"/>
    </row>
    <row r="57" spans="3:14" ht="43.5" customHeight="1" x14ac:dyDescent="0.25">
      <c r="C57" s="30" t="s">
        <v>83</v>
      </c>
      <c r="D57" s="36" t="s">
        <v>78</v>
      </c>
      <c r="E57" s="43">
        <v>1</v>
      </c>
      <c r="F57" s="62" t="s">
        <v>8</v>
      </c>
      <c r="G57" s="21"/>
      <c r="H57" s="21">
        <f t="shared" ref="H57:H60" si="3">ROUND((E57*G57),2)</f>
        <v>0</v>
      </c>
      <c r="I57" s="45"/>
      <c r="N57" s="11"/>
    </row>
    <row r="58" spans="3:14" ht="43.5" customHeight="1" x14ac:dyDescent="0.25">
      <c r="C58" s="30" t="s">
        <v>84</v>
      </c>
      <c r="D58" s="31" t="s">
        <v>79</v>
      </c>
      <c r="E58" s="43">
        <v>1</v>
      </c>
      <c r="F58" s="62" t="s">
        <v>8</v>
      </c>
      <c r="G58" s="21"/>
      <c r="H58" s="21">
        <f t="shared" si="3"/>
        <v>0</v>
      </c>
      <c r="I58" s="45"/>
      <c r="N58" s="11"/>
    </row>
    <row r="59" spans="3:14" ht="43.5" customHeight="1" x14ac:dyDescent="0.25">
      <c r="C59" s="30" t="s">
        <v>85</v>
      </c>
      <c r="D59" s="63" t="s">
        <v>80</v>
      </c>
      <c r="E59" s="64">
        <v>1</v>
      </c>
      <c r="F59" s="65" t="s">
        <v>8</v>
      </c>
      <c r="G59" s="66"/>
      <c r="H59" s="66">
        <f t="shared" si="3"/>
        <v>0</v>
      </c>
      <c r="I59" s="45"/>
      <c r="N59" s="11"/>
    </row>
    <row r="60" spans="3:14" ht="43.5" customHeight="1" x14ac:dyDescent="0.25">
      <c r="C60" s="30" t="s">
        <v>86</v>
      </c>
      <c r="D60" s="63" t="s">
        <v>81</v>
      </c>
      <c r="E60" s="64">
        <v>1</v>
      </c>
      <c r="F60" s="65" t="s">
        <v>8</v>
      </c>
      <c r="G60" s="66"/>
      <c r="H60" s="66">
        <f t="shared" si="3"/>
        <v>0</v>
      </c>
      <c r="I60" s="45"/>
      <c r="N60" s="11"/>
    </row>
    <row r="61" spans="3:14" ht="21" customHeight="1" x14ac:dyDescent="0.25">
      <c r="C61" s="28">
        <v>15</v>
      </c>
      <c r="D61" s="29" t="s">
        <v>56</v>
      </c>
      <c r="E61" s="23"/>
      <c r="F61" s="23"/>
      <c r="G61" s="23"/>
      <c r="H61" s="23"/>
      <c r="I61" s="24">
        <f>SUM(H62:H63)</f>
        <v>0</v>
      </c>
      <c r="N61" s="11"/>
    </row>
    <row r="62" spans="3:14" ht="31.5" customHeight="1" x14ac:dyDescent="0.25">
      <c r="C62" s="30">
        <f t="shared" si="1"/>
        <v>15.01</v>
      </c>
      <c r="D62" s="36" t="s">
        <v>47</v>
      </c>
      <c r="E62" s="43">
        <v>1</v>
      </c>
      <c r="F62" s="44" t="s">
        <v>16</v>
      </c>
      <c r="G62" s="21"/>
      <c r="H62" s="21">
        <f t="shared" si="0"/>
        <v>0</v>
      </c>
      <c r="I62" s="45"/>
      <c r="N62" s="11"/>
    </row>
    <row r="63" spans="3:14" ht="31.5" customHeight="1" x14ac:dyDescent="0.25">
      <c r="C63" s="30">
        <f t="shared" si="1"/>
        <v>15.02</v>
      </c>
      <c r="D63" s="36" t="s">
        <v>67</v>
      </c>
      <c r="E63" s="43">
        <v>1</v>
      </c>
      <c r="F63" s="44" t="s">
        <v>16</v>
      </c>
      <c r="G63" s="21"/>
      <c r="H63" s="21">
        <f t="shared" si="0"/>
        <v>0</v>
      </c>
      <c r="I63" s="45"/>
      <c r="N63" s="11"/>
    </row>
    <row r="64" spans="3:14" ht="21" customHeight="1" x14ac:dyDescent="0.25">
      <c r="C64" s="28">
        <v>16</v>
      </c>
      <c r="D64" s="29" t="s">
        <v>15</v>
      </c>
      <c r="E64" s="23"/>
      <c r="F64" s="23"/>
      <c r="G64" s="23"/>
      <c r="H64" s="23"/>
      <c r="I64" s="24">
        <f>SUM(H65:H73)</f>
        <v>0</v>
      </c>
      <c r="N64" s="11"/>
    </row>
    <row r="65" spans="2:14" ht="85.5" x14ac:dyDescent="0.25">
      <c r="C65" s="30">
        <f t="shared" si="1"/>
        <v>16.010000000000002</v>
      </c>
      <c r="D65" s="36" t="s">
        <v>61</v>
      </c>
      <c r="E65" s="43">
        <v>1</v>
      </c>
      <c r="F65" s="44" t="s">
        <v>8</v>
      </c>
      <c r="G65" s="21"/>
      <c r="H65" s="21">
        <f t="shared" si="0"/>
        <v>0</v>
      </c>
      <c r="I65" s="45"/>
      <c r="N65" s="11"/>
    </row>
    <row r="66" spans="2:14" ht="75.75" customHeight="1" x14ac:dyDescent="0.25">
      <c r="C66" s="30">
        <f t="shared" si="1"/>
        <v>16.020000000000003</v>
      </c>
      <c r="D66" s="42" t="s">
        <v>62</v>
      </c>
      <c r="E66" s="43">
        <v>36</v>
      </c>
      <c r="F66" s="44" t="s">
        <v>12</v>
      </c>
      <c r="G66" s="27"/>
      <c r="H66" s="21">
        <f t="shared" si="0"/>
        <v>0</v>
      </c>
      <c r="I66" s="45"/>
      <c r="N66" s="11"/>
    </row>
    <row r="67" spans="2:14" ht="47.25" customHeight="1" x14ac:dyDescent="0.25">
      <c r="C67" s="30">
        <f t="shared" si="1"/>
        <v>16.030000000000005</v>
      </c>
      <c r="D67" s="36" t="s">
        <v>63</v>
      </c>
      <c r="E67" s="43">
        <v>1</v>
      </c>
      <c r="F67" s="44" t="s">
        <v>8</v>
      </c>
      <c r="G67" s="27"/>
      <c r="H67" s="21">
        <f t="shared" si="0"/>
        <v>0</v>
      </c>
      <c r="I67" s="45"/>
      <c r="N67" s="11"/>
    </row>
    <row r="68" spans="2:14" ht="45.75" customHeight="1" x14ac:dyDescent="0.25">
      <c r="C68" s="30">
        <f t="shared" si="1"/>
        <v>16.040000000000006</v>
      </c>
      <c r="D68" s="42" t="s">
        <v>64</v>
      </c>
      <c r="E68" s="43">
        <v>2</v>
      </c>
      <c r="F68" s="44" t="s">
        <v>8</v>
      </c>
      <c r="G68" s="27"/>
      <c r="H68" s="21">
        <f t="shared" si="0"/>
        <v>0</v>
      </c>
      <c r="I68" s="45"/>
      <c r="N68" s="11"/>
    </row>
    <row r="69" spans="2:14" ht="40.9" customHeight="1" x14ac:dyDescent="0.25">
      <c r="C69" s="30">
        <f t="shared" si="1"/>
        <v>16.050000000000008</v>
      </c>
      <c r="D69" s="42" t="s">
        <v>65</v>
      </c>
      <c r="E69" s="43">
        <v>2</v>
      </c>
      <c r="F69" s="44" t="s">
        <v>8</v>
      </c>
      <c r="G69" s="27"/>
      <c r="H69" s="21">
        <f t="shared" si="0"/>
        <v>0</v>
      </c>
      <c r="I69" s="45"/>
      <c r="N69" s="11"/>
    </row>
    <row r="70" spans="2:14" ht="99.75" x14ac:dyDescent="0.25">
      <c r="C70" s="30">
        <f t="shared" si="1"/>
        <v>16.060000000000009</v>
      </c>
      <c r="D70" s="42" t="s">
        <v>55</v>
      </c>
      <c r="E70" s="43">
        <v>2</v>
      </c>
      <c r="F70" s="44" t="s">
        <v>8</v>
      </c>
      <c r="G70" s="27"/>
      <c r="H70" s="21">
        <f t="shared" si="0"/>
        <v>0</v>
      </c>
      <c r="I70" s="45"/>
      <c r="N70" s="11"/>
    </row>
    <row r="71" spans="2:14" ht="71.25" x14ac:dyDescent="0.25">
      <c r="C71" s="30">
        <f t="shared" si="1"/>
        <v>16.070000000000011</v>
      </c>
      <c r="D71" s="42" t="s">
        <v>52</v>
      </c>
      <c r="E71" s="43">
        <v>1</v>
      </c>
      <c r="F71" s="44" t="s">
        <v>8</v>
      </c>
      <c r="G71" s="27"/>
      <c r="H71" s="21">
        <f t="shared" si="0"/>
        <v>0</v>
      </c>
      <c r="I71" s="45"/>
      <c r="N71" s="11"/>
    </row>
    <row r="72" spans="2:14" ht="46.5" customHeight="1" x14ac:dyDescent="0.25">
      <c r="C72" s="30">
        <f t="shared" si="1"/>
        <v>16.080000000000013</v>
      </c>
      <c r="D72" s="42" t="s">
        <v>53</v>
      </c>
      <c r="E72" s="43">
        <v>10</v>
      </c>
      <c r="F72" s="44" t="s">
        <v>12</v>
      </c>
      <c r="G72" s="27"/>
      <c r="H72" s="21">
        <f t="shared" si="0"/>
        <v>0</v>
      </c>
      <c r="I72" s="45"/>
      <c r="N72" s="11"/>
    </row>
    <row r="73" spans="2:14" ht="39" customHeight="1" x14ac:dyDescent="0.25">
      <c r="C73" s="30">
        <f t="shared" si="1"/>
        <v>16.090000000000014</v>
      </c>
      <c r="D73" s="42" t="s">
        <v>44</v>
      </c>
      <c r="E73" s="43">
        <v>1</v>
      </c>
      <c r="F73" s="44" t="s">
        <v>8</v>
      </c>
      <c r="G73" s="27"/>
      <c r="H73" s="21">
        <f t="shared" si="0"/>
        <v>0</v>
      </c>
      <c r="I73" s="45"/>
      <c r="N73" s="11"/>
    </row>
    <row r="74" spans="2:14" ht="21" customHeight="1" x14ac:dyDescent="0.25">
      <c r="B74" s="6"/>
      <c r="C74" s="28">
        <v>17</v>
      </c>
      <c r="D74" s="29" t="s">
        <v>60</v>
      </c>
      <c r="E74" s="23"/>
      <c r="F74" s="23"/>
      <c r="G74" s="23"/>
      <c r="H74" s="23"/>
      <c r="I74" s="24">
        <f>SUM(H75)</f>
        <v>0</v>
      </c>
      <c r="N74" s="11"/>
    </row>
    <row r="75" spans="2:14" ht="409.6" thickBot="1" x14ac:dyDescent="0.3">
      <c r="C75" s="57">
        <f t="shared" si="1"/>
        <v>17.010000000000002</v>
      </c>
      <c r="D75" s="58" t="s">
        <v>54</v>
      </c>
      <c r="E75" s="59">
        <v>1</v>
      </c>
      <c r="F75" s="60" t="s">
        <v>16</v>
      </c>
      <c r="G75" s="26"/>
      <c r="H75" s="26">
        <f t="shared" si="0"/>
        <v>0</v>
      </c>
      <c r="I75" s="26"/>
      <c r="N75" s="11"/>
    </row>
    <row r="76" spans="2:14" ht="8.25" customHeight="1" thickBot="1" x14ac:dyDescent="0.3">
      <c r="C76" s="47"/>
      <c r="D76" s="48"/>
      <c r="E76" s="49"/>
      <c r="F76" s="47"/>
      <c r="G76" s="50"/>
      <c r="H76" s="50"/>
      <c r="I76" s="51"/>
    </row>
    <row r="77" spans="2:14" ht="36" customHeight="1" thickBot="1" x14ac:dyDescent="0.3">
      <c r="C77" s="52"/>
      <c r="D77" s="53" t="s">
        <v>13</v>
      </c>
      <c r="E77" s="54"/>
      <c r="F77" s="54"/>
      <c r="G77" s="54"/>
      <c r="H77" s="55"/>
      <c r="I77" s="56">
        <f>SUM(I7:I75)</f>
        <v>0</v>
      </c>
    </row>
    <row r="78" spans="2:14" s="10" customFormat="1" x14ac:dyDescent="0.25">
      <c r="B78" s="1"/>
      <c r="C78" s="2"/>
      <c r="D78" s="1"/>
      <c r="E78" s="4"/>
      <c r="F78" s="4"/>
      <c r="G78" s="4"/>
      <c r="H78" s="4"/>
      <c r="J78" s="1"/>
      <c r="K78" s="1"/>
      <c r="L78" s="1"/>
      <c r="M78" s="1"/>
      <c r="N78" s="1"/>
    </row>
    <row r="80" spans="2:14" x14ac:dyDescent="0.25">
      <c r="D80" s="2"/>
      <c r="G80" s="5"/>
    </row>
    <row r="81" spans="7:7" x14ac:dyDescent="0.25">
      <c r="G81" s="5"/>
    </row>
    <row r="82" spans="7:7" x14ac:dyDescent="0.25">
      <c r="G82" s="5"/>
    </row>
  </sheetData>
  <mergeCells count="1">
    <mergeCell ref="D4:I4"/>
  </mergeCells>
  <phoneticPr fontId="15" type="noConversion"/>
  <printOptions horizontalCentered="1"/>
  <pageMargins left="0.78740157480314965" right="0.78740157480314965" top="0.82677165354330717" bottom="0.86614173228346458" header="0" footer="0.23622047244094491"/>
  <pageSetup scale="50" fitToHeight="0" orientation="portrait" r:id="rId1"/>
  <rowBreaks count="1" manualBreakCount="1">
    <brk id="43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2025-05-14T19:52:53Z</dcterms:modified>
</cp:coreProperties>
</file>